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ERSTELL\cci Buch\Bücher\2026 Feustel II\"/>
    </mc:Choice>
  </mc:AlternateContent>
  <xr:revisionPtr revIDLastSave="0" documentId="13_ncr:1_{A3E4D8B1-BAE5-4C3E-AC87-C58C5CF8BB51}" xr6:coauthVersionLast="47" xr6:coauthVersionMax="47" xr10:uidLastSave="{00000000-0000-0000-0000-000000000000}"/>
  <bookViews>
    <workbookView xWindow="915" yWindow="1575" windowWidth="37665" windowHeight="18660" xr2:uid="{A96A8CDD-63DE-4D47-A4A3-E4D8A96CD73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54" i="1" l="1"/>
  <c r="P54" i="1"/>
  <c r="Q42" i="1"/>
  <c r="Q37" i="1"/>
  <c r="Q36" i="1"/>
  <c r="Q28" i="1"/>
  <c r="Q20" i="1"/>
  <c r="Q18" i="1"/>
  <c r="Q15" i="1"/>
  <c r="Q16" i="1"/>
  <c r="Q13" i="1"/>
  <c r="Q9" i="1"/>
  <c r="Q11" i="1"/>
  <c r="Q3" i="1"/>
  <c r="Q52" i="1" s="1"/>
  <c r="Q4" i="1"/>
  <c r="Q5" i="1"/>
  <c r="Q6" i="1"/>
  <c r="Q7" i="1"/>
  <c r="Q8" i="1"/>
  <c r="P52" i="1"/>
</calcChain>
</file>

<file path=xl/sharedStrings.xml><?xml version="1.0" encoding="utf-8"?>
<sst xmlns="http://schemas.openxmlformats.org/spreadsheetml/2006/main" count="207" uniqueCount="108">
  <si>
    <t>Name und Anschrift</t>
  </si>
  <si>
    <t>Name des Kapitels (Arbeitstitel)</t>
  </si>
  <si>
    <t>hefeustel@tga-feustel.de</t>
  </si>
  <si>
    <t>Kapitel 0</t>
  </si>
  <si>
    <t>Kapitel 2</t>
  </si>
  <si>
    <t>Kapitel 5</t>
  </si>
  <si>
    <t>Kapitel 9</t>
  </si>
  <si>
    <t>Kapitel 10</t>
  </si>
  <si>
    <t>Kapitel 11</t>
  </si>
  <si>
    <t>Kapitel 12</t>
  </si>
  <si>
    <t>Kapitel 15</t>
  </si>
  <si>
    <t>Kapitel 21</t>
  </si>
  <si>
    <t>Vorwort und Verzeichnisse</t>
  </si>
  <si>
    <t>Wärmeschutz</t>
  </si>
  <si>
    <t>Kanalnetzberechnung</t>
  </si>
  <si>
    <t>Lüftungstechnik</t>
  </si>
  <si>
    <t>Auslegungsvolumenströme</t>
  </si>
  <si>
    <t>Anlagenkomponenten</t>
  </si>
  <si>
    <t>Anwendungen der Lüftungs- und Klimatechnik</t>
  </si>
  <si>
    <t>Tabellen</t>
  </si>
  <si>
    <t>friedrich.sick@gmail.com</t>
  </si>
  <si>
    <t>Kapitel 1</t>
  </si>
  <si>
    <t>gundt@snafu.de</t>
  </si>
  <si>
    <t>Kapitel 6</t>
  </si>
  <si>
    <t>Kälteanlagen</t>
  </si>
  <si>
    <t>j.wildeboer@wildeboer.de</t>
  </si>
  <si>
    <t>Kapitel 14</t>
  </si>
  <si>
    <t>Brandschutzklappen</t>
  </si>
  <si>
    <t>Peter.Vogelsang@t-online.de</t>
  </si>
  <si>
    <t>Kapitel 13</t>
  </si>
  <si>
    <t>Brandschutz in Lüftungsanlagen</t>
  </si>
  <si>
    <t>mfuehrer@deltacontrols.de</t>
  </si>
  <si>
    <t>Kapitel 16</t>
  </si>
  <si>
    <t>Anwendungen der Automatisierungstechnik</t>
  </si>
  <si>
    <t>silvia.delimavasconcelos@HTW-Berlin.de</t>
  </si>
  <si>
    <t>Kapitel 17</t>
  </si>
  <si>
    <t>Anwendungen BIM</t>
  </si>
  <si>
    <t>Uwe.Diehr@md-ra.de</t>
  </si>
  <si>
    <t>Kapitel 20</t>
  </si>
  <si>
    <t>juristische Rahmenbedingungen (abgestimmt mit den Kapiteln 11, 12 und 17)</t>
  </si>
  <si>
    <t>Prof. Jan Mugele</t>
  </si>
  <si>
    <t>Waldsiedlung 5c</t>
  </si>
  <si>
    <t>15712 Königs Wusterhausen</t>
  </si>
  <si>
    <t>jan.mugele@gmx.de</t>
  </si>
  <si>
    <t>Kapitel 18</t>
  </si>
  <si>
    <t>Facility Management</t>
  </si>
  <si>
    <t>weiss@stahl-weiss.de</t>
  </si>
  <si>
    <t>wrienhardt@t-online.de</t>
  </si>
  <si>
    <t>Anlagenkomponenten (Siphon, Segeltuchstutzen)</t>
  </si>
  <si>
    <t>gt@ib-tale.de</t>
  </si>
  <si>
    <t>Kapitel 19</t>
  </si>
  <si>
    <t>Anwendungen der Lüftungs- und Klimatechnik (Küchenlüftung)</t>
  </si>
  <si>
    <t>Sachverständige Abnahme von Lüftungsanlagen</t>
  </si>
  <si>
    <t>thomas.wolters@troxgroup.com</t>
  </si>
  <si>
    <t>Kapitel 8</t>
  </si>
  <si>
    <t>Akustik</t>
  </si>
  <si>
    <t>tobias.bruemmer@kampmann.de</t>
  </si>
  <si>
    <t>eva.mesenhoeller@fh-muenster.de</t>
  </si>
  <si>
    <t>f.lehnhaeuser@t-online.de</t>
  </si>
  <si>
    <t>frank.lehnhaeuser@hombach.de</t>
  </si>
  <si>
    <t>Kapitel 7</t>
  </si>
  <si>
    <t>Wärmeübertrager</t>
  </si>
  <si>
    <t>Anwendungen der Lüftungs- und Klimatechnik
(Küche, Schwimmbad, Wohnung, Museum, Garage, Keller)</t>
  </si>
  <si>
    <t>Skript erhalten</t>
  </si>
  <si>
    <t>X</t>
  </si>
  <si>
    <t>Kapitel 10.15</t>
  </si>
  <si>
    <t>Kapitel 10.16</t>
  </si>
  <si>
    <t>Skript gesetzt</t>
  </si>
  <si>
    <t>Bilder platziert</t>
  </si>
  <si>
    <t>Einsparpotenzial</t>
  </si>
  <si>
    <t>Klimagerechtes Bauen</t>
  </si>
  <si>
    <t>Praxisbeispiele:
Anwendungen der Lüftungs- und Klimatechnik
(Schulen)</t>
  </si>
  <si>
    <t>?</t>
  </si>
  <si>
    <r>
      <t xml:space="preserve">Kapitelnummerierung
</t>
    </r>
    <r>
      <rPr>
        <sz val="11"/>
        <rFont val="Arial"/>
        <family val="2"/>
      </rPr>
      <t>(alt)</t>
    </r>
  </si>
  <si>
    <r>
      <rPr>
        <b/>
        <sz val="11"/>
        <color rgb="FFFF0000"/>
        <rFont val="Arial"/>
        <family val="2"/>
      </rPr>
      <t xml:space="preserve">Kapitelnummerierung
</t>
    </r>
    <r>
      <rPr>
        <sz val="11"/>
        <color rgb="FFFF0000"/>
        <rFont val="Arial"/>
        <family val="2"/>
      </rPr>
      <t>(neu)</t>
    </r>
  </si>
  <si>
    <t xml:space="preserve">Kapitel 13.3.1 </t>
  </si>
  <si>
    <t>Kapitel 13.8.2</t>
  </si>
  <si>
    <t xml:space="preserve">Luftgestützte offene Betonkernaktivierung  </t>
  </si>
  <si>
    <t>Hybride Lüftung in der Grundschule Niederheide</t>
  </si>
  <si>
    <t>X in Arbeit</t>
  </si>
  <si>
    <t>Prof. Helmut E. Feustel
Berliner Straße 28A
15345 Altlandsberg</t>
  </si>
  <si>
    <t>Prof. Friedrich Sick
Kantstraße 53
15366 Hoppegarten</t>
  </si>
  <si>
    <t>Dipl.-Ing. Alina Grädener 
Savignyplatz 5
10623 Berlin</t>
  </si>
  <si>
    <t>Dr.-Ing. Jürgen Wildeboer
Marker Weg 11
26826 Weener</t>
  </si>
  <si>
    <t>Peter Vogelsang
Am Calenhof 15
50859 Köln</t>
  </si>
  <si>
    <t>Frank Lehnhäuser
Dammstrasse 33
56462 Höhn
Tel.: 0151.7444.7222</t>
  </si>
  <si>
    <t>Tobias Brümmer
Kampmann GmbH &amp; Co KG
Friedrich-Ebert-Str. 128-130
49811 Lingen</t>
  </si>
  <si>
    <t>Eva Mesenhöller
FH Münster
University of Applied
Stegerwaldstr. 39
48565 Münster
02551 9 62090</t>
  </si>
  <si>
    <t>Kapitel 3
Kapitel 4</t>
  </si>
  <si>
    <t>Heizlastberechnung
Kühllastberechnung</t>
  </si>
  <si>
    <t>Thomas Wolters
Trox SE
Heinrich-Trox-Platz
47504 Neukirchen-Vluyn</t>
  </si>
  <si>
    <t>Dipl.-Ing. Volker Weiß
Stahl+Weiß PartGmbB
Basler Straße 65
79100 Freiburg</t>
  </si>
  <si>
    <t>Dipl.-Ing. Wolf Rienhardt
Hofmark 7
84364 Bad Birnbach</t>
  </si>
  <si>
    <t>Dipl.-Ing. Georg Tale
Taunusstraße 2
61137 Schöneck</t>
  </si>
  <si>
    <t>Dr. jur. Uwe Diehr
MD Rechtsanwälte
Kurfürstenstraße 31
14467 Potsdam</t>
  </si>
  <si>
    <t>Dipl.-Ing. Mirko Führer
Odinstraße 24
10318 Berlin</t>
  </si>
  <si>
    <t>Prof. Dr. Silvia de Lima Vasconcelos 
Grimmelshausenstr. 17A
14089 Berlin</t>
  </si>
  <si>
    <t>Bemerkungen</t>
  </si>
  <si>
    <t>es fehlt noch ein Bild</t>
  </si>
  <si>
    <t>Bilder erhalten</t>
  </si>
  <si>
    <t>lektoriert</t>
  </si>
  <si>
    <t>an Autor verschickt</t>
  </si>
  <si>
    <t>Autorenkorrekturen umgesetzt</t>
  </si>
  <si>
    <t>Druckfertig</t>
  </si>
  <si>
    <t>was ist mit den letzten 2 Tabellen?</t>
  </si>
  <si>
    <t>Lektorat umgesetzt</t>
  </si>
  <si>
    <t>Fertige Seitenzahl
(sehr, sehr grober Schätzwert: hoch)</t>
  </si>
  <si>
    <t>Fertige Seitenzahl
(sehr, sehr grober Schätzwert: niedrig)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</si>
</sst>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color theme="1"/>
      <name val="Verdana"/>
      <family val="2"/>
    </font>
    <font>
      <u/>
      <sz val="11"/>
      <color theme="10"/>
      <name val="Aptos Narrow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1CC25F"/>
      <name val="Arial"/>
      <family val="2"/>
    </font>
    <font>
      <b/>
      <sz val="11"/>
      <color rgb="FF1CC25F"/>
      <name val="Arial"/>
      <family val="2"/>
    </font>
    <font>
      <b/>
      <sz val="20"/>
      <color rgb="FFFF0000"/>
      <name val="Arial"/>
      <family val="2"/>
    </font>
    <font>
      <sz val="11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1" tint="4.9989318521683403E-2"/>
      <name val="Aptos Narrow"/>
      <family val="2"/>
      <scheme val="minor"/>
    </font>
    <font>
      <b/>
      <sz val="11"/>
      <color theme="1" tint="4.9989318521683403E-2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2" borderId="3" xfId="1" applyFill="1" applyBorder="1" applyAlignment="1">
      <alignment vertical="center" wrapText="1"/>
    </xf>
    <xf numFmtId="0" fontId="0" fillId="2" borderId="3" xfId="0" applyFill="1" applyBorder="1"/>
    <xf numFmtId="0" fontId="1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5" xfId="0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wrapText="1"/>
    </xf>
    <xf numFmtId="0" fontId="5" fillId="2" borderId="4" xfId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2" borderId="12" xfId="0" applyFill="1" applyBorder="1"/>
    <xf numFmtId="0" fontId="14" fillId="2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right"/>
    </xf>
    <xf numFmtId="0" fontId="10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0" fillId="0" borderId="0" xfId="0" applyNumberFormat="1"/>
    <xf numFmtId="1" fontId="0" fillId="2" borderId="0" xfId="0" applyNumberFormat="1" applyFill="1"/>
    <xf numFmtId="1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1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0" borderId="18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2" fillId="0" borderId="7" xfId="0" applyFont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0" borderId="8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66"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99FF"/>
      <color rgb="FFFAD2DC"/>
      <color rgb="FF1CC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eiss@stahl-weiss.de" TargetMode="External"/><Relationship Id="rId13" Type="http://schemas.openxmlformats.org/officeDocument/2006/relationships/hyperlink" Target="mailto:hefeustel@tga-feustel.de" TargetMode="External"/><Relationship Id="rId3" Type="http://schemas.openxmlformats.org/officeDocument/2006/relationships/hyperlink" Target="mailto:j.wildeboer@wildeboer.de" TargetMode="External"/><Relationship Id="rId7" Type="http://schemas.openxmlformats.org/officeDocument/2006/relationships/hyperlink" Target="mailto:jan.mugele@hwr-berlin.de" TargetMode="External"/><Relationship Id="rId12" Type="http://schemas.openxmlformats.org/officeDocument/2006/relationships/hyperlink" Target="mailto:thomas.wolters@troxgroup.com" TargetMode="External"/><Relationship Id="rId2" Type="http://schemas.openxmlformats.org/officeDocument/2006/relationships/hyperlink" Target="mailto:gundt@snafu.de" TargetMode="External"/><Relationship Id="rId1" Type="http://schemas.openxmlformats.org/officeDocument/2006/relationships/hyperlink" Target="mailto:friedrich.sick@gmail.com" TargetMode="External"/><Relationship Id="rId6" Type="http://schemas.openxmlformats.org/officeDocument/2006/relationships/hyperlink" Target="mailto:Uwe.Diehr@md-ra.de" TargetMode="External"/><Relationship Id="rId11" Type="http://schemas.openxmlformats.org/officeDocument/2006/relationships/hyperlink" Target="mailto:eva.mesenhoeller@fh-muenster.de" TargetMode="External"/><Relationship Id="rId5" Type="http://schemas.openxmlformats.org/officeDocument/2006/relationships/hyperlink" Target="mailto:silvia.delimavasconcelos@HTW-Berlin.de" TargetMode="External"/><Relationship Id="rId10" Type="http://schemas.openxmlformats.org/officeDocument/2006/relationships/hyperlink" Target="mailto:f.lehnhaeuser@t-online.de" TargetMode="External"/><Relationship Id="rId4" Type="http://schemas.openxmlformats.org/officeDocument/2006/relationships/hyperlink" Target="mailto:mfuehrer@deltacontrols.de" TargetMode="External"/><Relationship Id="rId9" Type="http://schemas.openxmlformats.org/officeDocument/2006/relationships/hyperlink" Target="mailto:tobias.bruemmer@kampmann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32D8-7358-4622-99E7-937A8BDFB0F1}">
  <dimension ref="A1:Q54"/>
  <sheetViews>
    <sheetView tabSelected="1" workbookViewId="0">
      <pane ySplit="2" topLeftCell="A3" activePane="bottomLeft" state="frozen"/>
      <selection pane="bottomLeft" activeCell="L20" sqref="L20"/>
    </sheetView>
  </sheetViews>
  <sheetFormatPr baseColWidth="10" defaultRowHeight="15" x14ac:dyDescent="0.25"/>
  <cols>
    <col min="1" max="1" width="37.7109375" customWidth="1"/>
    <col min="2" max="2" width="24" style="10" customWidth="1"/>
    <col min="3" max="3" width="23" style="10" customWidth="1"/>
    <col min="4" max="4" width="33.5703125" customWidth="1"/>
    <col min="5" max="5" width="12.140625" style="14" customWidth="1"/>
    <col min="6" max="6" width="12.42578125" style="43" customWidth="1"/>
    <col min="7" max="7" width="2.42578125" style="36" customWidth="1"/>
    <col min="8" max="8" width="13.42578125" style="66" customWidth="1"/>
    <col min="9" max="9" width="10.7109375" customWidth="1"/>
    <col min="10" max="10" width="19.85546875" style="66" customWidth="1"/>
    <col min="11" max="12" width="13.5703125" style="66" customWidth="1"/>
    <col min="13" max="13" width="14.7109375" customWidth="1"/>
    <col min="14" max="14" width="22.42578125" customWidth="1"/>
    <col min="15" max="15" width="12.7109375" customWidth="1"/>
    <col min="16" max="16" width="31.7109375" style="79" customWidth="1"/>
    <col min="17" max="17" width="29.42578125" style="88" customWidth="1"/>
  </cols>
  <sheetData>
    <row r="1" spans="1:17" ht="45.75" thickBot="1" x14ac:dyDescent="0.3">
      <c r="A1" s="1" t="s">
        <v>0</v>
      </c>
      <c r="B1" s="11" t="s">
        <v>73</v>
      </c>
      <c r="C1" s="15" t="s">
        <v>74</v>
      </c>
      <c r="D1" s="3" t="s">
        <v>1</v>
      </c>
      <c r="E1" s="2" t="s">
        <v>63</v>
      </c>
      <c r="F1" s="39" t="s">
        <v>99</v>
      </c>
      <c r="G1" s="29"/>
      <c r="H1" s="28" t="s">
        <v>67</v>
      </c>
      <c r="I1" s="28" t="s">
        <v>68</v>
      </c>
      <c r="J1" s="28" t="s">
        <v>97</v>
      </c>
      <c r="K1" s="28" t="s">
        <v>100</v>
      </c>
      <c r="L1" s="78" t="s">
        <v>105</v>
      </c>
      <c r="M1" s="78" t="s">
        <v>101</v>
      </c>
      <c r="N1" s="78" t="s">
        <v>102</v>
      </c>
      <c r="O1" s="78" t="s">
        <v>103</v>
      </c>
      <c r="P1" s="81" t="s">
        <v>106</v>
      </c>
      <c r="Q1" s="81" t="s">
        <v>107</v>
      </c>
    </row>
    <row r="2" spans="1:17" ht="15.75" thickBot="1" x14ac:dyDescent="0.3">
      <c r="A2" s="16"/>
      <c r="B2" s="17"/>
      <c r="C2" s="18"/>
      <c r="D2" s="19"/>
      <c r="E2" s="20"/>
      <c r="F2" s="42"/>
      <c r="G2" s="30"/>
      <c r="H2" s="20"/>
      <c r="I2" s="20"/>
      <c r="J2" s="20"/>
      <c r="K2" s="20"/>
      <c r="L2" s="20"/>
      <c r="M2" s="20"/>
      <c r="N2" s="20"/>
      <c r="O2" s="20"/>
    </row>
    <row r="3" spans="1:17" x14ac:dyDescent="0.25">
      <c r="A3" s="116" t="s">
        <v>80</v>
      </c>
      <c r="B3" s="21" t="s">
        <v>3</v>
      </c>
      <c r="C3" s="21" t="s">
        <v>3</v>
      </c>
      <c r="D3" s="8" t="s">
        <v>12</v>
      </c>
      <c r="E3" s="68" t="s">
        <v>64</v>
      </c>
      <c r="F3" s="70"/>
      <c r="G3" s="31"/>
      <c r="H3" s="27" t="s">
        <v>64</v>
      </c>
      <c r="I3" s="25"/>
      <c r="J3" s="41"/>
      <c r="K3" s="41"/>
      <c r="L3" s="41"/>
      <c r="M3" s="41"/>
      <c r="N3" s="41"/>
      <c r="O3" s="41"/>
      <c r="P3" s="79">
        <v>10</v>
      </c>
      <c r="Q3" s="88">
        <f t="shared" ref="Q3:Q6" si="0">100/140*P3</f>
        <v>7.1428571428571432</v>
      </c>
    </row>
    <row r="4" spans="1:17" x14ac:dyDescent="0.25">
      <c r="A4" s="117"/>
      <c r="B4" s="12" t="s">
        <v>4</v>
      </c>
      <c r="C4" s="12" t="s">
        <v>4</v>
      </c>
      <c r="D4" s="5" t="s">
        <v>13</v>
      </c>
      <c r="E4" s="69" t="s">
        <v>64</v>
      </c>
      <c r="F4" s="70"/>
      <c r="G4" s="32"/>
      <c r="H4" s="26" t="s">
        <v>64</v>
      </c>
      <c r="I4" s="26"/>
      <c r="J4" s="40"/>
      <c r="K4" s="40"/>
      <c r="L4" s="40"/>
      <c r="M4" s="40"/>
      <c r="N4" s="40"/>
      <c r="O4" s="40"/>
      <c r="P4" s="79">
        <v>15</v>
      </c>
      <c r="Q4" s="88">
        <f t="shared" si="0"/>
        <v>10.714285714285715</v>
      </c>
    </row>
    <row r="5" spans="1:17" x14ac:dyDescent="0.25">
      <c r="A5" s="117"/>
      <c r="B5" s="12" t="s">
        <v>5</v>
      </c>
      <c r="C5" s="12" t="s">
        <v>5</v>
      </c>
      <c r="D5" s="5" t="s">
        <v>14</v>
      </c>
      <c r="E5" s="69" t="s">
        <v>64</v>
      </c>
      <c r="F5" s="70"/>
      <c r="G5" s="33"/>
      <c r="H5" s="26" t="s">
        <v>79</v>
      </c>
      <c r="I5" s="26"/>
      <c r="J5" s="40"/>
      <c r="K5" s="40"/>
      <c r="L5" s="40"/>
      <c r="M5" s="40"/>
      <c r="N5" s="40"/>
      <c r="O5" s="40"/>
      <c r="P5" s="79">
        <v>20</v>
      </c>
      <c r="Q5" s="88">
        <f t="shared" si="0"/>
        <v>14.285714285714286</v>
      </c>
    </row>
    <row r="6" spans="1:17" x14ac:dyDescent="0.25">
      <c r="A6" s="118"/>
      <c r="B6" s="12" t="s">
        <v>6</v>
      </c>
      <c r="C6" s="24" t="s">
        <v>54</v>
      </c>
      <c r="D6" s="5" t="s">
        <v>15</v>
      </c>
      <c r="E6" s="69" t="s">
        <v>64</v>
      </c>
      <c r="F6" s="70"/>
      <c r="G6" s="32"/>
      <c r="H6" s="26" t="s">
        <v>64</v>
      </c>
      <c r="I6" s="26"/>
      <c r="J6" s="40"/>
      <c r="K6" s="40" t="s">
        <v>64</v>
      </c>
      <c r="L6" s="40" t="s">
        <v>64</v>
      </c>
      <c r="M6" s="40"/>
      <c r="N6" s="40"/>
      <c r="O6" s="40"/>
      <c r="P6" s="79">
        <v>70</v>
      </c>
      <c r="Q6" s="88">
        <f t="shared" si="0"/>
        <v>50</v>
      </c>
    </row>
    <row r="7" spans="1:17" x14ac:dyDescent="0.25">
      <c r="A7" s="118"/>
      <c r="B7" s="12" t="s">
        <v>7</v>
      </c>
      <c r="C7" s="24" t="s">
        <v>6</v>
      </c>
      <c r="D7" s="5" t="s">
        <v>16</v>
      </c>
      <c r="E7" s="69" t="s">
        <v>64</v>
      </c>
      <c r="F7" s="70"/>
      <c r="G7" s="33"/>
      <c r="H7" s="26" t="s">
        <v>64</v>
      </c>
      <c r="I7" s="26"/>
      <c r="J7" s="40"/>
      <c r="K7" s="40"/>
      <c r="L7" s="40"/>
      <c r="M7" s="40"/>
      <c r="N7" s="40"/>
      <c r="O7" s="40"/>
      <c r="P7" s="79">
        <v>140</v>
      </c>
      <c r="Q7" s="88">
        <f>100/140*P7</f>
        <v>100</v>
      </c>
    </row>
    <row r="8" spans="1:17" x14ac:dyDescent="0.25">
      <c r="A8" s="118"/>
      <c r="B8" s="12" t="s">
        <v>8</v>
      </c>
      <c r="C8" s="24" t="s">
        <v>7</v>
      </c>
      <c r="D8" s="5" t="s">
        <v>17</v>
      </c>
      <c r="E8" s="69" t="s">
        <v>64</v>
      </c>
      <c r="F8" s="70"/>
      <c r="G8" s="33"/>
      <c r="H8" s="26" t="s">
        <v>79</v>
      </c>
      <c r="I8" s="26"/>
      <c r="J8" s="40"/>
      <c r="K8" s="40"/>
      <c r="L8" s="40"/>
      <c r="M8" s="40"/>
      <c r="N8" s="40"/>
      <c r="O8" s="40"/>
      <c r="P8" s="79">
        <v>170</v>
      </c>
      <c r="Q8" s="88">
        <f>100/140*P8</f>
        <v>121.42857142857143</v>
      </c>
    </row>
    <row r="9" spans="1:17" x14ac:dyDescent="0.25">
      <c r="A9" s="118"/>
      <c r="B9" s="12" t="s">
        <v>9</v>
      </c>
      <c r="C9" s="24" t="s">
        <v>8</v>
      </c>
      <c r="D9" s="5" t="s">
        <v>69</v>
      </c>
      <c r="E9" s="69" t="s">
        <v>64</v>
      </c>
      <c r="F9" s="70"/>
      <c r="G9" s="33"/>
      <c r="H9" s="26" t="s">
        <v>79</v>
      </c>
      <c r="I9" s="26"/>
      <c r="J9" s="40"/>
      <c r="K9" s="40"/>
      <c r="L9" s="40"/>
      <c r="M9" s="40"/>
      <c r="N9" s="40"/>
      <c r="O9" s="40"/>
      <c r="P9" s="79">
        <v>50</v>
      </c>
      <c r="Q9" s="88">
        <f t="shared" ref="Q9:Q20" si="1">100/140*P9</f>
        <v>35.714285714285715</v>
      </c>
    </row>
    <row r="10" spans="1:17" ht="57" x14ac:dyDescent="0.25">
      <c r="A10" s="118"/>
      <c r="B10" s="12" t="s">
        <v>10</v>
      </c>
      <c r="C10" s="24" t="s">
        <v>29</v>
      </c>
      <c r="D10" s="5" t="s">
        <v>62</v>
      </c>
      <c r="E10" s="69" t="s">
        <v>64</v>
      </c>
      <c r="F10" s="70"/>
      <c r="G10" s="33"/>
      <c r="H10" s="26"/>
      <c r="I10" s="26"/>
      <c r="J10" s="40"/>
      <c r="K10" s="40"/>
      <c r="L10" s="40"/>
      <c r="M10" s="40"/>
      <c r="N10" s="40"/>
      <c r="O10" s="40"/>
      <c r="P10" s="97" t="s">
        <v>72</v>
      </c>
      <c r="Q10" s="97" t="s">
        <v>72</v>
      </c>
    </row>
    <row r="11" spans="1:17" ht="26.25" x14ac:dyDescent="0.25">
      <c r="A11" s="118"/>
      <c r="B11" s="12" t="s">
        <v>11</v>
      </c>
      <c r="C11" s="83" t="s">
        <v>72</v>
      </c>
      <c r="D11" s="6" t="s">
        <v>19</v>
      </c>
      <c r="E11" s="69" t="s">
        <v>64</v>
      </c>
      <c r="F11" s="70" t="s">
        <v>64</v>
      </c>
      <c r="G11" s="33"/>
      <c r="H11" s="26"/>
      <c r="I11" s="26"/>
      <c r="J11" s="40"/>
      <c r="K11" s="40"/>
      <c r="L11" s="40"/>
      <c r="M11" s="40"/>
      <c r="N11" s="40"/>
      <c r="O11" s="40"/>
      <c r="P11" s="79">
        <v>10</v>
      </c>
      <c r="Q11" s="88">
        <f t="shared" si="1"/>
        <v>7.1428571428571432</v>
      </c>
    </row>
    <row r="12" spans="1:17" s="50" customFormat="1" ht="15.75" thickBot="1" x14ac:dyDescent="0.3">
      <c r="A12" s="44" t="s">
        <v>2</v>
      </c>
      <c r="B12" s="45"/>
      <c r="C12" s="45"/>
      <c r="D12" s="45"/>
      <c r="E12" s="71"/>
      <c r="F12" s="72"/>
      <c r="G12" s="47"/>
      <c r="H12" s="48"/>
      <c r="I12" s="48"/>
      <c r="J12" s="49"/>
      <c r="K12" s="49"/>
      <c r="L12" s="49"/>
      <c r="M12" s="49"/>
      <c r="N12" s="49"/>
      <c r="O12" s="49"/>
      <c r="P12" s="80"/>
      <c r="Q12" s="89"/>
    </row>
    <row r="13" spans="1:17" x14ac:dyDescent="0.25">
      <c r="A13" s="111" t="s">
        <v>81</v>
      </c>
      <c r="B13" s="12" t="s">
        <v>21</v>
      </c>
      <c r="C13" s="12" t="s">
        <v>21</v>
      </c>
      <c r="D13" s="5" t="s">
        <v>70</v>
      </c>
      <c r="E13" s="73" t="s">
        <v>64</v>
      </c>
      <c r="F13" s="74"/>
      <c r="G13" s="32"/>
      <c r="H13" s="26" t="s">
        <v>64</v>
      </c>
      <c r="I13" s="26"/>
      <c r="J13" s="40"/>
      <c r="K13" s="40"/>
      <c r="L13" s="40"/>
      <c r="M13" s="40"/>
      <c r="N13" s="40"/>
      <c r="O13" s="40"/>
      <c r="P13" s="79">
        <v>40</v>
      </c>
      <c r="Q13" s="88">
        <f t="shared" si="1"/>
        <v>28.571428571428573</v>
      </c>
    </row>
    <row r="14" spans="1:17" ht="28.5" x14ac:dyDescent="0.25">
      <c r="A14" s="112"/>
      <c r="B14" s="12" t="s">
        <v>10</v>
      </c>
      <c r="C14" s="24" t="s">
        <v>29</v>
      </c>
      <c r="D14" s="5" t="s">
        <v>18</v>
      </c>
      <c r="E14" s="69"/>
      <c r="F14" s="70"/>
      <c r="G14" s="33"/>
      <c r="H14" s="26"/>
      <c r="I14" s="26"/>
      <c r="J14" s="40"/>
      <c r="K14" s="40"/>
      <c r="L14" s="40"/>
      <c r="M14" s="40"/>
      <c r="N14" s="40"/>
      <c r="O14" s="40"/>
      <c r="P14" s="97" t="s">
        <v>72</v>
      </c>
      <c r="Q14" s="97" t="s">
        <v>72</v>
      </c>
    </row>
    <row r="15" spans="1:17" ht="30" x14ac:dyDescent="0.25">
      <c r="A15" s="112"/>
      <c r="B15" s="12"/>
      <c r="C15" s="24" t="s">
        <v>75</v>
      </c>
      <c r="D15" s="5" t="s">
        <v>77</v>
      </c>
      <c r="E15" s="69" t="s">
        <v>64</v>
      </c>
      <c r="F15" s="70" t="s">
        <v>64</v>
      </c>
      <c r="G15" s="33"/>
      <c r="H15" s="26" t="s">
        <v>64</v>
      </c>
      <c r="I15" s="26" t="s">
        <v>64</v>
      </c>
      <c r="J15" s="40" t="s">
        <v>98</v>
      </c>
      <c r="K15" s="40"/>
      <c r="L15" s="40"/>
      <c r="M15" s="40"/>
      <c r="N15" s="40"/>
      <c r="O15" s="40"/>
      <c r="P15" s="79">
        <v>10</v>
      </c>
      <c r="Q15" s="88">
        <f t="shared" si="1"/>
        <v>7.1428571428571432</v>
      </c>
    </row>
    <row r="16" spans="1:17" ht="28.5" x14ac:dyDescent="0.25">
      <c r="A16" s="112"/>
      <c r="B16" s="12"/>
      <c r="C16" s="24" t="s">
        <v>76</v>
      </c>
      <c r="D16" s="5" t="s">
        <v>78</v>
      </c>
      <c r="E16" s="69" t="s">
        <v>64</v>
      </c>
      <c r="F16" s="70"/>
      <c r="G16" s="33"/>
      <c r="H16" s="26" t="s">
        <v>64</v>
      </c>
      <c r="I16" s="26"/>
      <c r="J16" s="40"/>
      <c r="K16" s="40"/>
      <c r="L16" s="40"/>
      <c r="M16" s="40"/>
      <c r="N16" s="40"/>
      <c r="O16" s="40"/>
      <c r="P16" s="79">
        <v>15</v>
      </c>
      <c r="Q16" s="88">
        <f t="shared" si="1"/>
        <v>10.714285714285715</v>
      </c>
    </row>
    <row r="17" spans="1:17" s="50" customFormat="1" ht="15.75" thickBot="1" x14ac:dyDescent="0.3">
      <c r="A17" s="44" t="s">
        <v>20</v>
      </c>
      <c r="B17" s="51"/>
      <c r="C17" s="52"/>
      <c r="D17" s="53"/>
      <c r="E17" s="75"/>
      <c r="F17" s="72"/>
      <c r="G17" s="47"/>
      <c r="H17" s="48"/>
      <c r="I17" s="48"/>
      <c r="J17" s="49"/>
      <c r="K17" s="49"/>
      <c r="L17" s="49"/>
      <c r="M17" s="49"/>
      <c r="N17" s="49"/>
      <c r="O17" s="49"/>
      <c r="P17" s="80"/>
      <c r="Q17" s="89"/>
    </row>
    <row r="18" spans="1:17" ht="42.75" x14ac:dyDescent="0.25">
      <c r="A18" s="4" t="s">
        <v>82</v>
      </c>
      <c r="B18" s="37" t="s">
        <v>23</v>
      </c>
      <c r="C18" s="37" t="s">
        <v>23</v>
      </c>
      <c r="D18" s="7" t="s">
        <v>24</v>
      </c>
      <c r="E18" s="13" t="s">
        <v>64</v>
      </c>
      <c r="F18" s="67"/>
      <c r="G18" s="34"/>
      <c r="H18" s="27" t="s">
        <v>64</v>
      </c>
      <c r="I18" s="27"/>
      <c r="J18" s="41"/>
      <c r="K18" s="41" t="s">
        <v>64</v>
      </c>
      <c r="L18" s="41" t="s">
        <v>64</v>
      </c>
      <c r="M18" s="41"/>
      <c r="N18" s="41"/>
      <c r="O18" s="41"/>
      <c r="P18" s="79">
        <v>70</v>
      </c>
      <c r="Q18" s="88">
        <f t="shared" si="1"/>
        <v>50</v>
      </c>
    </row>
    <row r="19" spans="1:17" s="50" customFormat="1" ht="15.75" thickBot="1" x14ac:dyDescent="0.3">
      <c r="A19" s="44" t="s">
        <v>22</v>
      </c>
      <c r="B19" s="54"/>
      <c r="C19" s="55"/>
      <c r="D19" s="56"/>
      <c r="E19" s="47"/>
      <c r="F19" s="46"/>
      <c r="G19" s="47"/>
      <c r="H19" s="48"/>
      <c r="I19" s="48"/>
      <c r="J19" s="49"/>
      <c r="K19" s="49"/>
      <c r="L19" s="49"/>
      <c r="M19" s="49"/>
      <c r="N19" s="49"/>
      <c r="O19" s="49"/>
      <c r="P19" s="80"/>
      <c r="Q19" s="89"/>
    </row>
    <row r="20" spans="1:17" ht="42.75" x14ac:dyDescent="0.25">
      <c r="A20" s="4" t="s">
        <v>83</v>
      </c>
      <c r="B20" s="37" t="s">
        <v>26</v>
      </c>
      <c r="C20" s="22" t="s">
        <v>9</v>
      </c>
      <c r="D20" s="7" t="s">
        <v>27</v>
      </c>
      <c r="E20" s="13" t="s">
        <v>64</v>
      </c>
      <c r="F20" s="67" t="s">
        <v>64</v>
      </c>
      <c r="G20" s="35"/>
      <c r="H20" s="26" t="s">
        <v>79</v>
      </c>
      <c r="I20" s="27"/>
      <c r="J20" s="41"/>
      <c r="K20" s="41"/>
      <c r="L20" s="41"/>
      <c r="M20" s="41"/>
      <c r="N20" s="41"/>
      <c r="O20" s="41"/>
      <c r="P20" s="79">
        <v>70</v>
      </c>
      <c r="Q20" s="88">
        <f t="shared" si="1"/>
        <v>50</v>
      </c>
    </row>
    <row r="21" spans="1:17" s="50" customFormat="1" ht="15.75" thickBot="1" x14ac:dyDescent="0.3">
      <c r="A21" s="44" t="s">
        <v>25</v>
      </c>
      <c r="B21" s="54"/>
      <c r="C21" s="55"/>
      <c r="D21" s="56"/>
      <c r="E21" s="47"/>
      <c r="F21" s="46"/>
      <c r="G21" s="47"/>
      <c r="H21" s="48"/>
      <c r="I21" s="48"/>
      <c r="J21" s="49"/>
      <c r="K21" s="49"/>
      <c r="L21" s="49"/>
      <c r="M21" s="49"/>
      <c r="N21" s="49"/>
      <c r="O21" s="49"/>
      <c r="P21" s="80"/>
      <c r="Q21" s="89"/>
    </row>
    <row r="22" spans="1:17" ht="42.75" x14ac:dyDescent="0.25">
      <c r="A22" s="4" t="s">
        <v>84</v>
      </c>
      <c r="B22" s="37" t="s">
        <v>29</v>
      </c>
      <c r="C22" s="38" t="s">
        <v>72</v>
      </c>
      <c r="D22" s="7" t="s">
        <v>30</v>
      </c>
      <c r="E22" s="13"/>
      <c r="F22" s="67"/>
      <c r="G22" s="35"/>
      <c r="H22" s="27"/>
      <c r="I22" s="27"/>
      <c r="J22" s="41"/>
      <c r="K22" s="41"/>
      <c r="L22" s="41"/>
      <c r="M22" s="41"/>
      <c r="N22" s="41"/>
      <c r="O22" s="41"/>
      <c r="P22" s="97" t="s">
        <v>72</v>
      </c>
      <c r="Q22" s="97" t="s">
        <v>72</v>
      </c>
    </row>
    <row r="23" spans="1:17" s="50" customFormat="1" ht="15.75" thickBot="1" x14ac:dyDescent="0.3">
      <c r="A23" s="44" t="s">
        <v>28</v>
      </c>
      <c r="B23" s="54"/>
      <c r="C23" s="55"/>
      <c r="D23" s="56"/>
      <c r="E23" s="47"/>
      <c r="F23" s="46"/>
      <c r="G23" s="47"/>
      <c r="H23" s="48"/>
      <c r="I23" s="48"/>
      <c r="J23" s="49"/>
      <c r="K23" s="49"/>
      <c r="L23" s="49"/>
      <c r="M23" s="49"/>
      <c r="N23" s="49"/>
      <c r="O23" s="49"/>
      <c r="P23" s="80"/>
      <c r="Q23" s="89"/>
    </row>
    <row r="24" spans="1:17" ht="42.75" x14ac:dyDescent="0.25">
      <c r="A24" s="4" t="s">
        <v>95</v>
      </c>
      <c r="B24" s="37" t="s">
        <v>32</v>
      </c>
      <c r="C24" s="38" t="s">
        <v>72</v>
      </c>
      <c r="D24" s="7" t="s">
        <v>33</v>
      </c>
      <c r="E24" s="13"/>
      <c r="F24" s="67"/>
      <c r="G24" s="35"/>
      <c r="H24" s="27"/>
      <c r="I24" s="27"/>
      <c r="J24" s="41"/>
      <c r="K24" s="41"/>
      <c r="L24" s="41"/>
      <c r="M24" s="41"/>
      <c r="N24" s="41"/>
      <c r="O24" s="41"/>
      <c r="P24" s="97" t="s">
        <v>72</v>
      </c>
      <c r="Q24" s="97" t="s">
        <v>72</v>
      </c>
    </row>
    <row r="25" spans="1:17" s="50" customFormat="1" ht="15.75" thickBot="1" x14ac:dyDescent="0.3">
      <c r="A25" s="44" t="s">
        <v>31</v>
      </c>
      <c r="B25" s="54"/>
      <c r="C25" s="55"/>
      <c r="D25" s="56"/>
      <c r="E25" s="47"/>
      <c r="F25" s="46"/>
      <c r="G25" s="47"/>
      <c r="H25" s="48"/>
      <c r="I25" s="48"/>
      <c r="J25" s="49"/>
      <c r="K25" s="49"/>
      <c r="L25" s="49"/>
      <c r="M25" s="49"/>
      <c r="N25" s="49"/>
      <c r="O25" s="49"/>
      <c r="P25" s="80"/>
      <c r="Q25" s="89"/>
    </row>
    <row r="26" spans="1:17" ht="42.75" x14ac:dyDescent="0.25">
      <c r="A26" s="4" t="s">
        <v>96</v>
      </c>
      <c r="B26" s="37" t="s">
        <v>35</v>
      </c>
      <c r="C26" s="22" t="s">
        <v>26</v>
      </c>
      <c r="D26" s="7" t="s">
        <v>36</v>
      </c>
      <c r="E26" s="13"/>
      <c r="F26" s="67"/>
      <c r="G26" s="35"/>
      <c r="H26" s="27"/>
      <c r="I26" s="27"/>
      <c r="J26" s="41"/>
      <c r="K26" s="41"/>
      <c r="L26" s="41"/>
      <c r="M26" s="41"/>
      <c r="N26" s="41"/>
      <c r="O26" s="41"/>
      <c r="P26" s="97" t="s">
        <v>72</v>
      </c>
      <c r="Q26" s="97" t="s">
        <v>72</v>
      </c>
    </row>
    <row r="27" spans="1:17" s="50" customFormat="1" ht="30.75" thickBot="1" x14ac:dyDescent="0.3">
      <c r="A27" s="44" t="s">
        <v>34</v>
      </c>
      <c r="B27" s="54"/>
      <c r="C27" s="55"/>
      <c r="D27" s="56"/>
      <c r="E27" s="47"/>
      <c r="F27" s="46"/>
      <c r="G27" s="47"/>
      <c r="H27" s="48"/>
      <c r="I27" s="48"/>
      <c r="J27" s="49"/>
      <c r="K27" s="49"/>
      <c r="L27" s="49"/>
      <c r="M27" s="49"/>
      <c r="N27" s="49"/>
      <c r="O27" s="49"/>
      <c r="P27" s="80"/>
      <c r="Q27" s="89"/>
    </row>
    <row r="28" spans="1:17" ht="57" x14ac:dyDescent="0.25">
      <c r="A28" s="4" t="s">
        <v>94</v>
      </c>
      <c r="B28" s="37" t="s">
        <v>38</v>
      </c>
      <c r="C28" s="22" t="s">
        <v>32</v>
      </c>
      <c r="D28" s="7" t="s">
        <v>39</v>
      </c>
      <c r="E28" s="13" t="s">
        <v>64</v>
      </c>
      <c r="F28" s="67"/>
      <c r="G28" s="35"/>
      <c r="H28" s="27" t="s">
        <v>79</v>
      </c>
      <c r="I28" s="27"/>
      <c r="J28" s="41"/>
      <c r="K28" s="41"/>
      <c r="L28" s="41"/>
      <c r="M28" s="41"/>
      <c r="N28" s="41"/>
      <c r="O28" s="41"/>
      <c r="P28" s="79">
        <v>80</v>
      </c>
      <c r="Q28" s="88">
        <f>100/140*P28</f>
        <v>57.142857142857146</v>
      </c>
    </row>
    <row r="29" spans="1:17" s="50" customFormat="1" ht="15.75" thickBot="1" x14ac:dyDescent="0.3">
      <c r="A29" s="44" t="s">
        <v>37</v>
      </c>
      <c r="B29" s="54"/>
      <c r="C29" s="55"/>
      <c r="D29" s="56"/>
      <c r="E29" s="47"/>
      <c r="F29" s="46"/>
      <c r="G29" s="47"/>
      <c r="H29" s="48"/>
      <c r="I29" s="48"/>
      <c r="J29" s="49"/>
      <c r="K29" s="49"/>
      <c r="L29" s="49"/>
      <c r="M29" s="49"/>
      <c r="N29" s="49"/>
      <c r="O29" s="49"/>
      <c r="P29" s="80"/>
      <c r="Q29" s="89"/>
    </row>
    <row r="30" spans="1:17" x14ac:dyDescent="0.25">
      <c r="A30" s="4" t="s">
        <v>40</v>
      </c>
      <c r="B30" s="113" t="s">
        <v>44</v>
      </c>
      <c r="C30" s="120" t="s">
        <v>72</v>
      </c>
      <c r="D30" s="105" t="s">
        <v>45</v>
      </c>
      <c r="E30" s="109"/>
      <c r="F30" s="101"/>
      <c r="G30" s="35"/>
      <c r="H30" s="101"/>
      <c r="I30" s="101"/>
      <c r="J30" s="101"/>
      <c r="K30" s="101"/>
      <c r="L30" s="101"/>
      <c r="M30" s="101"/>
      <c r="N30" s="101"/>
      <c r="O30" s="101"/>
      <c r="P30" s="103" t="s">
        <v>72</v>
      </c>
      <c r="Q30" s="99" t="s">
        <v>72</v>
      </c>
    </row>
    <row r="31" spans="1:17" x14ac:dyDescent="0.25">
      <c r="A31" s="4" t="s">
        <v>41</v>
      </c>
      <c r="B31" s="119"/>
      <c r="C31" s="119"/>
      <c r="D31" s="108"/>
      <c r="E31" s="110"/>
      <c r="F31" s="102"/>
      <c r="G31" s="33"/>
      <c r="H31" s="102"/>
      <c r="I31" s="102"/>
      <c r="J31" s="102"/>
      <c r="K31" s="102"/>
      <c r="L31" s="102"/>
      <c r="M31" s="102"/>
      <c r="N31" s="102"/>
      <c r="O31" s="102"/>
      <c r="P31" s="104"/>
      <c r="Q31" s="100"/>
    </row>
    <row r="32" spans="1:17" x14ac:dyDescent="0.25">
      <c r="A32" s="4" t="s">
        <v>42</v>
      </c>
      <c r="B32" s="119"/>
      <c r="C32" s="119"/>
      <c r="D32" s="108"/>
      <c r="E32" s="110"/>
      <c r="F32" s="102"/>
      <c r="G32" s="33"/>
      <c r="H32" s="102"/>
      <c r="I32" s="102"/>
      <c r="J32" s="102"/>
      <c r="K32" s="102"/>
      <c r="L32" s="102"/>
      <c r="M32" s="102"/>
      <c r="N32" s="102"/>
      <c r="O32" s="102"/>
      <c r="P32" s="104"/>
      <c r="Q32" s="100"/>
    </row>
    <row r="33" spans="1:17" s="50" customFormat="1" ht="15.75" thickBot="1" x14ac:dyDescent="0.3">
      <c r="A33" s="44" t="s">
        <v>43</v>
      </c>
      <c r="B33" s="54"/>
      <c r="C33" s="55"/>
      <c r="D33" s="56"/>
      <c r="E33" s="47"/>
      <c r="F33" s="46"/>
      <c r="G33" s="47"/>
      <c r="H33" s="48"/>
      <c r="I33" s="48"/>
      <c r="J33" s="49"/>
      <c r="K33" s="49"/>
      <c r="L33" s="49"/>
      <c r="M33" s="49"/>
      <c r="N33" s="49"/>
      <c r="O33" s="49"/>
      <c r="P33" s="80"/>
      <c r="Q33" s="80"/>
    </row>
    <row r="34" spans="1:17" ht="57" x14ac:dyDescent="0.25">
      <c r="A34" s="4" t="s">
        <v>91</v>
      </c>
      <c r="B34" s="37" t="s">
        <v>10</v>
      </c>
      <c r="C34" s="22" t="s">
        <v>29</v>
      </c>
      <c r="D34" s="7" t="s">
        <v>71</v>
      </c>
      <c r="E34" s="13"/>
      <c r="F34" s="67"/>
      <c r="G34" s="35"/>
      <c r="H34" s="27"/>
      <c r="I34" s="27"/>
      <c r="J34" s="41"/>
      <c r="K34" s="41"/>
      <c r="L34" s="41"/>
      <c r="M34" s="41"/>
      <c r="N34" s="41"/>
      <c r="O34" s="41"/>
      <c r="P34" s="82" t="s">
        <v>72</v>
      </c>
      <c r="Q34" s="82" t="s">
        <v>72</v>
      </c>
    </row>
    <row r="35" spans="1:17" s="50" customFormat="1" ht="15.75" thickBot="1" x14ac:dyDescent="0.3">
      <c r="A35" s="44" t="s">
        <v>46</v>
      </c>
      <c r="B35" s="54"/>
      <c r="C35" s="55"/>
      <c r="D35" s="57"/>
      <c r="E35" s="47"/>
      <c r="F35" s="46"/>
      <c r="G35" s="47"/>
      <c r="H35" s="48"/>
      <c r="I35" s="48"/>
      <c r="J35" s="49"/>
      <c r="K35" s="49"/>
      <c r="L35" s="49"/>
      <c r="M35" s="49"/>
      <c r="N35" s="49"/>
      <c r="O35" s="49"/>
      <c r="P35" s="80"/>
      <c r="Q35" s="89"/>
    </row>
    <row r="36" spans="1:17" x14ac:dyDescent="0.25">
      <c r="A36" s="105" t="s">
        <v>92</v>
      </c>
      <c r="B36" s="113" t="s">
        <v>8</v>
      </c>
      <c r="C36" s="22" t="s">
        <v>65</v>
      </c>
      <c r="D36" s="105" t="s">
        <v>48</v>
      </c>
      <c r="E36" s="73" t="s">
        <v>64</v>
      </c>
      <c r="F36" s="74" t="s">
        <v>64</v>
      </c>
      <c r="G36" s="35"/>
      <c r="H36" s="27" t="s">
        <v>79</v>
      </c>
      <c r="I36" s="27"/>
      <c r="J36" s="41"/>
      <c r="K36" s="41"/>
      <c r="L36" s="41"/>
      <c r="M36" s="41"/>
      <c r="N36" s="41"/>
      <c r="O36" s="41"/>
      <c r="P36" s="79">
        <v>60</v>
      </c>
      <c r="Q36" s="88">
        <f>100/140*P36</f>
        <v>42.857142857142861</v>
      </c>
    </row>
    <row r="37" spans="1:17" x14ac:dyDescent="0.25">
      <c r="A37" s="108"/>
      <c r="B37" s="119"/>
      <c r="C37" s="23" t="s">
        <v>66</v>
      </c>
      <c r="D37" s="108"/>
      <c r="E37" s="76" t="s">
        <v>64</v>
      </c>
      <c r="F37" s="77" t="s">
        <v>64</v>
      </c>
      <c r="G37" s="33"/>
      <c r="H37" s="26" t="s">
        <v>79</v>
      </c>
      <c r="I37" s="26"/>
      <c r="J37" s="40"/>
      <c r="K37" s="40"/>
      <c r="L37" s="40"/>
      <c r="M37" s="40"/>
      <c r="N37" s="40"/>
      <c r="O37" s="40"/>
      <c r="P37" s="79">
        <v>20</v>
      </c>
      <c r="Q37" s="88">
        <f>100/140*P37</f>
        <v>14.285714285714286</v>
      </c>
    </row>
    <row r="38" spans="1:17" s="50" customFormat="1" ht="15.75" thickBot="1" x14ac:dyDescent="0.3">
      <c r="A38" s="58" t="s">
        <v>47</v>
      </c>
      <c r="B38" s="54"/>
      <c r="C38" s="54"/>
      <c r="D38" s="56"/>
      <c r="E38" s="47"/>
      <c r="F38" s="46"/>
      <c r="G38" s="47"/>
      <c r="H38" s="48"/>
      <c r="I38" s="48"/>
      <c r="J38" s="49"/>
      <c r="K38" s="49"/>
      <c r="L38" s="49"/>
      <c r="M38" s="49"/>
      <c r="N38" s="49"/>
      <c r="O38" s="49"/>
      <c r="P38" s="80"/>
      <c r="Q38" s="89"/>
    </row>
    <row r="39" spans="1:17" ht="28.5" x14ac:dyDescent="0.25">
      <c r="A39" s="105" t="s">
        <v>93</v>
      </c>
      <c r="B39" s="12" t="s">
        <v>10</v>
      </c>
      <c r="C39" s="24" t="s">
        <v>29</v>
      </c>
      <c r="D39" s="5" t="s">
        <v>51</v>
      </c>
      <c r="E39" s="73" t="s">
        <v>64</v>
      </c>
      <c r="F39" s="74"/>
      <c r="G39" s="35"/>
      <c r="H39" s="27"/>
      <c r="I39" s="27"/>
      <c r="J39" s="41"/>
      <c r="K39" s="41"/>
      <c r="L39" s="41"/>
      <c r="M39" s="41"/>
      <c r="N39" s="41"/>
      <c r="O39" s="41"/>
      <c r="P39" s="97" t="s">
        <v>72</v>
      </c>
      <c r="Q39" s="97" t="s">
        <v>72</v>
      </c>
    </row>
    <row r="40" spans="1:17" ht="28.5" x14ac:dyDescent="0.25">
      <c r="A40" s="108"/>
      <c r="B40" s="12" t="s">
        <v>50</v>
      </c>
      <c r="C40" s="24" t="s">
        <v>35</v>
      </c>
      <c r="D40" s="5" t="s">
        <v>52</v>
      </c>
      <c r="E40" s="76" t="s">
        <v>64</v>
      </c>
      <c r="F40" s="77"/>
      <c r="G40" s="33"/>
      <c r="H40" s="26"/>
      <c r="I40" s="26"/>
      <c r="J40" s="40"/>
      <c r="K40" s="40"/>
      <c r="L40" s="40"/>
      <c r="M40" s="40"/>
      <c r="N40" s="40"/>
      <c r="O40" s="40"/>
      <c r="P40" s="97" t="s">
        <v>72</v>
      </c>
      <c r="Q40" s="97" t="s">
        <v>72</v>
      </c>
    </row>
    <row r="41" spans="1:17" s="50" customFormat="1" ht="15.75" thickBot="1" x14ac:dyDescent="0.3">
      <c r="A41" s="58" t="s">
        <v>49</v>
      </c>
      <c r="B41" s="51"/>
      <c r="C41" s="51"/>
      <c r="D41" s="53"/>
      <c r="E41" s="47"/>
      <c r="F41" s="46"/>
      <c r="G41" s="47"/>
      <c r="H41" s="48"/>
      <c r="I41" s="48"/>
      <c r="J41" s="49"/>
      <c r="K41" s="49"/>
      <c r="L41" s="49"/>
      <c r="M41" s="49"/>
      <c r="N41" s="49"/>
      <c r="O41" s="49"/>
      <c r="P41" s="80"/>
      <c r="Q41" s="89"/>
    </row>
    <row r="42" spans="1:17" ht="57" x14ac:dyDescent="0.25">
      <c r="A42" s="7" t="s">
        <v>90</v>
      </c>
      <c r="B42" s="37" t="s">
        <v>54</v>
      </c>
      <c r="C42" s="22" t="s">
        <v>60</v>
      </c>
      <c r="D42" s="7" t="s">
        <v>55</v>
      </c>
      <c r="E42" s="13" t="s">
        <v>64</v>
      </c>
      <c r="F42" s="67" t="s">
        <v>64</v>
      </c>
      <c r="G42" s="35"/>
      <c r="H42" s="27" t="s">
        <v>64</v>
      </c>
      <c r="I42" s="27" t="s">
        <v>64</v>
      </c>
      <c r="J42" s="85" t="s">
        <v>104</v>
      </c>
      <c r="K42" s="41"/>
      <c r="L42" s="41"/>
      <c r="M42" s="41"/>
      <c r="N42" s="41"/>
      <c r="O42" s="41"/>
      <c r="P42" s="79">
        <v>90</v>
      </c>
      <c r="Q42" s="88">
        <f>100/140*P42</f>
        <v>64.285714285714292</v>
      </c>
    </row>
    <row r="43" spans="1:17" s="50" customFormat="1" ht="15.75" thickBot="1" x14ac:dyDescent="0.3">
      <c r="A43" s="58" t="s">
        <v>53</v>
      </c>
      <c r="B43" s="54"/>
      <c r="C43" s="55"/>
      <c r="D43" s="56"/>
      <c r="E43" s="47"/>
      <c r="F43" s="46"/>
      <c r="G43" s="47"/>
      <c r="H43" s="48"/>
      <c r="I43" s="48"/>
      <c r="J43" s="49"/>
      <c r="K43" s="49"/>
      <c r="L43" s="49"/>
      <c r="M43" s="49"/>
      <c r="N43" s="49"/>
      <c r="O43" s="49"/>
      <c r="P43" s="80"/>
      <c r="Q43" s="89"/>
    </row>
    <row r="44" spans="1:17" ht="57" x14ac:dyDescent="0.25">
      <c r="A44" s="7" t="s">
        <v>86</v>
      </c>
      <c r="B44" s="113" t="s">
        <v>88</v>
      </c>
      <c r="C44" s="113" t="s">
        <v>88</v>
      </c>
      <c r="D44" s="105" t="s">
        <v>89</v>
      </c>
      <c r="E44" s="13" t="s">
        <v>64</v>
      </c>
      <c r="F44" s="67"/>
      <c r="G44" s="35"/>
      <c r="H44" s="27"/>
      <c r="I44" s="27"/>
      <c r="J44" s="41"/>
      <c r="K44" s="41"/>
      <c r="L44" s="41"/>
      <c r="M44" s="41"/>
      <c r="N44" s="41"/>
      <c r="O44" s="41"/>
      <c r="P44" s="97" t="s">
        <v>72</v>
      </c>
      <c r="Q44" s="97" t="s">
        <v>72</v>
      </c>
    </row>
    <row r="45" spans="1:17" s="50" customFormat="1" x14ac:dyDescent="0.25">
      <c r="A45" s="58" t="s">
        <v>56</v>
      </c>
      <c r="B45" s="114"/>
      <c r="C45" s="114"/>
      <c r="D45" s="106"/>
      <c r="E45" s="60"/>
      <c r="F45" s="59"/>
      <c r="G45" s="60"/>
      <c r="H45" s="91"/>
      <c r="I45" s="92"/>
      <c r="J45" s="93"/>
      <c r="K45" s="93"/>
      <c r="L45" s="93"/>
      <c r="M45" s="93"/>
      <c r="N45" s="93"/>
      <c r="O45" s="93"/>
      <c r="P45" s="80"/>
      <c r="Q45" s="89"/>
    </row>
    <row r="46" spans="1:17" ht="85.5" x14ac:dyDescent="0.25">
      <c r="A46" s="4" t="s">
        <v>87</v>
      </c>
      <c r="B46" s="114"/>
      <c r="C46" s="114"/>
      <c r="D46" s="106"/>
      <c r="E46" s="13" t="s">
        <v>64</v>
      </c>
      <c r="F46" s="67"/>
      <c r="G46" s="33"/>
      <c r="H46" s="87"/>
      <c r="I46" s="86"/>
      <c r="J46" s="84"/>
      <c r="K46" s="84"/>
      <c r="L46" s="84"/>
      <c r="M46" s="84"/>
      <c r="N46" s="84"/>
      <c r="O46" s="84"/>
      <c r="P46" s="97" t="s">
        <v>72</v>
      </c>
      <c r="Q46" s="97" t="s">
        <v>72</v>
      </c>
    </row>
    <row r="47" spans="1:17" s="50" customFormat="1" ht="15.75" thickBot="1" x14ac:dyDescent="0.3">
      <c r="A47" s="58" t="s">
        <v>57</v>
      </c>
      <c r="B47" s="115"/>
      <c r="C47" s="115"/>
      <c r="D47" s="107"/>
      <c r="E47" s="47"/>
      <c r="F47" s="46"/>
      <c r="G47" s="60"/>
      <c r="H47" s="94"/>
      <c r="I47" s="95"/>
      <c r="J47" s="96"/>
      <c r="K47" s="96"/>
      <c r="L47" s="96"/>
      <c r="M47" s="96"/>
      <c r="N47" s="96"/>
      <c r="O47" s="96"/>
      <c r="P47" s="80"/>
      <c r="Q47" s="89"/>
    </row>
    <row r="48" spans="1:17" ht="57" x14ac:dyDescent="0.25">
      <c r="A48" s="7" t="s">
        <v>85</v>
      </c>
      <c r="B48" s="37" t="s">
        <v>60</v>
      </c>
      <c r="C48" s="38" t="s">
        <v>72</v>
      </c>
      <c r="D48" s="7" t="s">
        <v>61</v>
      </c>
      <c r="E48" s="13"/>
      <c r="F48" s="67"/>
      <c r="G48" s="35"/>
      <c r="H48" s="27"/>
      <c r="I48" s="27"/>
      <c r="J48" s="41"/>
      <c r="K48" s="41"/>
      <c r="L48" s="41"/>
      <c r="M48" s="41"/>
      <c r="N48" s="41"/>
      <c r="O48" s="41"/>
      <c r="P48" s="97" t="s">
        <v>72</v>
      </c>
      <c r="Q48" s="97" t="s">
        <v>72</v>
      </c>
    </row>
    <row r="49" spans="1:17" s="50" customFormat="1" x14ac:dyDescent="0.25">
      <c r="A49" s="58" t="s">
        <v>58</v>
      </c>
      <c r="B49" s="61"/>
      <c r="C49" s="62"/>
      <c r="D49" s="63"/>
      <c r="E49" s="60"/>
      <c r="F49" s="59"/>
      <c r="G49" s="60"/>
      <c r="H49" s="64"/>
      <c r="I49" s="64"/>
      <c r="J49" s="65"/>
      <c r="K49" s="65"/>
      <c r="L49" s="65"/>
      <c r="M49" s="65"/>
      <c r="N49" s="65"/>
      <c r="O49" s="65"/>
      <c r="P49" s="80"/>
      <c r="Q49" s="89"/>
    </row>
    <row r="50" spans="1:17" s="50" customFormat="1" ht="15.75" thickBot="1" x14ac:dyDescent="0.3">
      <c r="A50" s="44" t="s">
        <v>59</v>
      </c>
      <c r="B50" s="54"/>
      <c r="C50" s="55"/>
      <c r="D50" s="56"/>
      <c r="E50" s="47"/>
      <c r="F50" s="46"/>
      <c r="G50" s="47"/>
      <c r="H50" s="48"/>
      <c r="I50" s="48"/>
      <c r="J50" s="49"/>
      <c r="K50" s="49"/>
      <c r="L50" s="49"/>
      <c r="M50" s="49"/>
      <c r="N50" s="49"/>
      <c r="O50" s="49"/>
      <c r="P50" s="80"/>
      <c r="Q50" s="89"/>
    </row>
    <row r="51" spans="1:17" x14ac:dyDescent="0.25">
      <c r="A51" s="9"/>
    </row>
    <row r="52" spans="1:17" x14ac:dyDescent="0.25">
      <c r="P52" s="79">
        <f>SUM(P3:P49)</f>
        <v>940</v>
      </c>
      <c r="Q52" s="90">
        <f>SUM(Q3:Q49)</f>
        <v>671.42857142857156</v>
      </c>
    </row>
    <row r="53" spans="1:17" x14ac:dyDescent="0.25">
      <c r="P53" s="82"/>
      <c r="Q53" s="82"/>
    </row>
    <row r="54" spans="1:17" x14ac:dyDescent="0.25">
      <c r="P54" s="98" t="str">
        <f>"+ "&amp;COUNTIF(P3:P50, "?")&amp;" fehlende Manuskripte"</f>
        <v>+ 12 fehlende Manuskripte</v>
      </c>
      <c r="Q54" s="98" t="str">
        <f>"+ "&amp;COUNTIF(Q3:Q50, "?")&amp;" fehlende Manuskripte"</f>
        <v>+ 12 fehlende Manuskripte</v>
      </c>
    </row>
  </sheetData>
  <mergeCells count="24">
    <mergeCell ref="A3:A11"/>
    <mergeCell ref="A36:A37"/>
    <mergeCell ref="D36:D37"/>
    <mergeCell ref="B36:B37"/>
    <mergeCell ref="A39:A40"/>
    <mergeCell ref="B30:B32"/>
    <mergeCell ref="C30:C32"/>
    <mergeCell ref="D44:D47"/>
    <mergeCell ref="F30:F32"/>
    <mergeCell ref="D30:D32"/>
    <mergeCell ref="E30:E32"/>
    <mergeCell ref="A13:A16"/>
    <mergeCell ref="B44:B47"/>
    <mergeCell ref="C44:C47"/>
    <mergeCell ref="Q30:Q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</mergeCells>
  <conditionalFormatting sqref="E3:E11">
    <cfRule type="cellIs" dxfId="65" priority="55" operator="equal">
      <formula>"X"</formula>
    </cfRule>
    <cfRule type="expression" dxfId="64" priority="38">
      <formula>ISBLANK(E3)</formula>
    </cfRule>
  </conditionalFormatting>
  <conditionalFormatting sqref="E13:E16">
    <cfRule type="expression" dxfId="63" priority="31">
      <formula>ISBLANK(E13)</formula>
    </cfRule>
    <cfRule type="cellIs" dxfId="62" priority="32" operator="equal">
      <formula>"X"</formula>
    </cfRule>
  </conditionalFormatting>
  <conditionalFormatting sqref="E18">
    <cfRule type="expression" dxfId="61" priority="29">
      <formula>ISBLANK(E18)</formula>
    </cfRule>
    <cfRule type="cellIs" dxfId="60" priority="30" operator="equal">
      <formula>"X"</formula>
    </cfRule>
  </conditionalFormatting>
  <conditionalFormatting sqref="E20">
    <cfRule type="expression" dxfId="59" priority="27">
      <formula>ISBLANK(E20)</formula>
    </cfRule>
    <cfRule type="cellIs" dxfId="58" priority="28" operator="equal">
      <formula>"X"</formula>
    </cfRule>
  </conditionalFormatting>
  <conditionalFormatting sqref="E22">
    <cfRule type="expression" dxfId="57" priority="25">
      <formula>ISBLANK(E22)</formula>
    </cfRule>
    <cfRule type="cellIs" dxfId="56" priority="26" operator="equal">
      <formula>"X"</formula>
    </cfRule>
  </conditionalFormatting>
  <conditionalFormatting sqref="E24">
    <cfRule type="expression" dxfId="55" priority="23">
      <formula>ISBLANK(E24)</formula>
    </cfRule>
    <cfRule type="cellIs" dxfId="54" priority="24" operator="equal">
      <formula>"X"</formula>
    </cfRule>
  </conditionalFormatting>
  <conditionalFormatting sqref="E26">
    <cfRule type="expression" dxfId="53" priority="21">
      <formula>ISBLANK(E26)</formula>
    </cfRule>
    <cfRule type="cellIs" dxfId="52" priority="22" operator="equal">
      <formula>"X"</formula>
    </cfRule>
  </conditionalFormatting>
  <conditionalFormatting sqref="E28">
    <cfRule type="expression" dxfId="51" priority="19">
      <formula>ISBLANK(E28)</formula>
    </cfRule>
    <cfRule type="cellIs" dxfId="50" priority="20" operator="equal">
      <formula>"X"</formula>
    </cfRule>
  </conditionalFormatting>
  <conditionalFormatting sqref="E30">
    <cfRule type="expression" dxfId="49" priority="17">
      <formula>ISBLANK(E30)</formula>
    </cfRule>
    <cfRule type="cellIs" dxfId="48" priority="18" operator="equal">
      <formula>"X"</formula>
    </cfRule>
  </conditionalFormatting>
  <conditionalFormatting sqref="E34">
    <cfRule type="expression" dxfId="47" priority="15">
      <formula>ISBLANK(E34)</formula>
    </cfRule>
    <cfRule type="cellIs" dxfId="46" priority="16" operator="equal">
      <formula>"X"</formula>
    </cfRule>
  </conditionalFormatting>
  <conditionalFormatting sqref="E36:E37">
    <cfRule type="expression" dxfId="45" priority="13">
      <formula>ISBLANK(E36)</formula>
    </cfRule>
    <cfRule type="cellIs" dxfId="44" priority="14" operator="equal">
      <formula>"X"</formula>
    </cfRule>
  </conditionalFormatting>
  <conditionalFormatting sqref="E39:E40">
    <cfRule type="expression" dxfId="43" priority="11">
      <formula>ISBLANK(E39)</formula>
    </cfRule>
    <cfRule type="cellIs" dxfId="42" priority="12" operator="equal">
      <formula>"X"</formula>
    </cfRule>
  </conditionalFormatting>
  <conditionalFormatting sqref="E42">
    <cfRule type="expression" dxfId="41" priority="9">
      <formula>ISBLANK(E42)</formula>
    </cfRule>
    <cfRule type="cellIs" dxfId="40" priority="10" operator="equal">
      <formula>"X"</formula>
    </cfRule>
  </conditionalFormatting>
  <conditionalFormatting sqref="E44">
    <cfRule type="expression" dxfId="39" priority="7">
      <formula>ISBLANK(E44)</formula>
    </cfRule>
  </conditionalFormatting>
  <conditionalFormatting sqref="E44:E45">
    <cfRule type="cellIs" dxfId="38" priority="8" operator="equal">
      <formula>"X"</formula>
    </cfRule>
  </conditionalFormatting>
  <conditionalFormatting sqref="E46">
    <cfRule type="expression" dxfId="37" priority="5">
      <formula>ISBLANK(E46)</formula>
    </cfRule>
    <cfRule type="cellIs" dxfId="36" priority="6" operator="equal">
      <formula>"X"</formula>
    </cfRule>
  </conditionalFormatting>
  <conditionalFormatting sqref="E48">
    <cfRule type="expression" dxfId="35" priority="3">
      <formula>ISBLANK(E48)</formula>
    </cfRule>
    <cfRule type="cellIs" dxfId="34" priority="4" operator="equal">
      <formula>"X"</formula>
    </cfRule>
  </conditionalFormatting>
  <conditionalFormatting sqref="F3:F11">
    <cfRule type="expression" dxfId="33" priority="94">
      <formula>AND(E3="X", ISBLANK(F3))</formula>
    </cfRule>
    <cfRule type="expression" dxfId="32" priority="93">
      <formula>OR(F3="X",F3="/")</formula>
    </cfRule>
  </conditionalFormatting>
  <conditionalFormatting sqref="F13:F16">
    <cfRule type="expression" dxfId="31" priority="91">
      <formula>OR(F13="X",F13="/")</formula>
    </cfRule>
    <cfRule type="expression" dxfId="30" priority="92">
      <formula>AND(E13="X", ISBLANK(F13))</formula>
    </cfRule>
  </conditionalFormatting>
  <conditionalFormatting sqref="F18">
    <cfRule type="expression" dxfId="29" priority="89">
      <formula>OR(F18="X",F18="/")</formula>
    </cfRule>
    <cfRule type="expression" dxfId="28" priority="90">
      <formula>AND(E18="X", ISBLANK(F18))</formula>
    </cfRule>
  </conditionalFormatting>
  <conditionalFormatting sqref="F20">
    <cfRule type="expression" dxfId="27" priority="88">
      <formula>AND(E20="X", ISBLANK(F20))</formula>
    </cfRule>
    <cfRule type="expression" dxfId="26" priority="87">
      <formula>OR(F20="X",F20="/")</formula>
    </cfRule>
  </conditionalFormatting>
  <conditionalFormatting sqref="F22">
    <cfRule type="expression" dxfId="25" priority="86">
      <formula>AND(E22="X", ISBLANK(F22))</formula>
    </cfRule>
    <cfRule type="expression" dxfId="24" priority="85">
      <formula>OR(F22="X",F22="/")</formula>
    </cfRule>
  </conditionalFormatting>
  <conditionalFormatting sqref="F24">
    <cfRule type="expression" dxfId="23" priority="84">
      <formula>AND(E24="X", ISBLANK(F24))</formula>
    </cfRule>
    <cfRule type="expression" dxfId="22" priority="83">
      <formula>OR(F24="X",F24="/")</formula>
    </cfRule>
  </conditionalFormatting>
  <conditionalFormatting sqref="F26">
    <cfRule type="expression" dxfId="21" priority="82">
      <formula>AND(E26="X", ISBLANK(F26))</formula>
    </cfRule>
    <cfRule type="expression" dxfId="20" priority="81">
      <formula>OR(F26="X",F26="/")</formula>
    </cfRule>
  </conditionalFormatting>
  <conditionalFormatting sqref="F28">
    <cfRule type="expression" dxfId="19" priority="80">
      <formula>AND(E28="X", ISBLANK(F28))</formula>
    </cfRule>
    <cfRule type="expression" dxfId="18" priority="79">
      <formula>OR(F28="X",F28="/")</formula>
    </cfRule>
  </conditionalFormatting>
  <conditionalFormatting sqref="F30">
    <cfRule type="expression" dxfId="17" priority="76">
      <formula>AND(E30="X", ISBLANK(F30))</formula>
    </cfRule>
    <cfRule type="expression" dxfId="16" priority="75">
      <formula>OR(F30="X",F30="/")</formula>
    </cfRule>
  </conditionalFormatting>
  <conditionalFormatting sqref="F34">
    <cfRule type="expression" dxfId="15" priority="73">
      <formula>OR(F34="X",F34="/")</formula>
    </cfRule>
    <cfRule type="expression" dxfId="14" priority="74">
      <formula>AND(E34="X", ISBLANK(F34))</formula>
    </cfRule>
  </conditionalFormatting>
  <conditionalFormatting sqref="F36:F37">
    <cfRule type="expression" dxfId="13" priority="70">
      <formula>AND(E36="X", ISBLANK(F36))</formula>
    </cfRule>
    <cfRule type="expression" dxfId="12" priority="69">
      <formula>OR(F36="X",F36="/")</formula>
    </cfRule>
  </conditionalFormatting>
  <conditionalFormatting sqref="F39:F40">
    <cfRule type="expression" dxfId="11" priority="66">
      <formula>AND(E39="X", ISBLANK(F39))</formula>
    </cfRule>
    <cfRule type="expression" dxfId="10" priority="65">
      <formula>OR(F39="X",F39="/")</formula>
    </cfRule>
  </conditionalFormatting>
  <conditionalFormatting sqref="F42">
    <cfRule type="expression" dxfId="9" priority="64">
      <formula>AND(E42="X", ISBLANK(F42))</formula>
    </cfRule>
    <cfRule type="expression" dxfId="8" priority="63">
      <formula>OR(F42="X",F42="/")</formula>
    </cfRule>
  </conditionalFormatting>
  <conditionalFormatting sqref="F44">
    <cfRule type="expression" dxfId="7" priority="62">
      <formula>AND(E44="X", ISBLANK(F44))</formula>
    </cfRule>
    <cfRule type="expression" dxfId="6" priority="61">
      <formula>OR(F44="X",F44="/")</formula>
    </cfRule>
  </conditionalFormatting>
  <conditionalFormatting sqref="F46">
    <cfRule type="expression" dxfId="5" priority="60">
      <formula>AND(E46="X", ISBLANK(F46))</formula>
    </cfRule>
    <cfRule type="expression" dxfId="4" priority="59">
      <formula>OR(F46="X",F46="/")</formula>
    </cfRule>
  </conditionalFormatting>
  <conditionalFormatting sqref="F48">
    <cfRule type="expression" dxfId="3" priority="58">
      <formula>AND(E48="X", ISBLANK(F48))</formula>
    </cfRule>
    <cfRule type="expression" dxfId="2" priority="57">
      <formula>OR(F48="X",F48="/")</formula>
    </cfRule>
  </conditionalFormatting>
  <conditionalFormatting sqref="H30:O30">
    <cfRule type="expression" dxfId="1" priority="1">
      <formula>OR(H30="X",H30="/")</formula>
    </cfRule>
    <cfRule type="expression" dxfId="0" priority="2">
      <formula>AND(G30="X", ISBLANK(H30))</formula>
    </cfRule>
  </conditionalFormatting>
  <hyperlinks>
    <hyperlink ref="A17" r:id="rId1" display="mailto:friedrich.sick@gmail.com" xr:uid="{08B7D432-9A6E-413F-B100-1CA8F4AF4608}"/>
    <hyperlink ref="A19" r:id="rId2" display="mailto:gundt@snafu.de" xr:uid="{EF481D83-A295-472F-A068-371343C3D37F}"/>
    <hyperlink ref="A21" r:id="rId3" display="mailto:j.wildeboer@wildeboer.de" xr:uid="{42559BF7-5763-4A76-B3B6-C892DAC0A5C4}"/>
    <hyperlink ref="A25" r:id="rId4" display="mailto:mfuehrer@deltacontrols.de" xr:uid="{EFB183FA-81F9-44E4-9A37-2CA218532B8D}"/>
    <hyperlink ref="A27" r:id="rId5" display="mailto:silvia.delimavasconcelos@HTW-Berlin.de" xr:uid="{617C2391-271B-4D26-AE0E-4069BA20839E}"/>
    <hyperlink ref="A29" r:id="rId6" display="mailto:Uwe.Diehr@md-ra.de" xr:uid="{04E5A0A8-93DE-483C-981B-7419F882066A}"/>
    <hyperlink ref="A33" r:id="rId7" display="mailto:jan.mugele@hwr-berlin.de" xr:uid="{FD6E1B4F-DA90-4033-9F66-C4853BBD2375}"/>
    <hyperlink ref="A35" r:id="rId8" display="mailto:weiss@stahl-weiss.de" xr:uid="{040BF121-CA1A-4925-8076-1954704F8F47}"/>
    <hyperlink ref="A45" r:id="rId9" display="mailto:tobias.bruemmer@kampmann.de" xr:uid="{275DD7B7-7C83-41C8-9331-CC2E02EE3F89}"/>
    <hyperlink ref="A49" r:id="rId10" display="mailto:f.lehnhaeuser@t-online.de" xr:uid="{A7130E16-4269-4387-A33F-89F3555FC094}"/>
    <hyperlink ref="A47" r:id="rId11" xr:uid="{CD0BD934-DED6-4B5C-84CA-81D13A26F5BB}"/>
    <hyperlink ref="A43" r:id="rId12" xr:uid="{4F03DE7A-6F06-4876-B558-730A6202BED3}"/>
    <hyperlink ref="A12" r:id="rId13" xr:uid="{80E2D8C5-4D21-464F-8BAF-AD87615D596B}"/>
  </hyperlinks>
  <pageMargins left="0.7" right="0.7" top="0.78740157499999996" bottom="0.78740157499999996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Boettger</dc:creator>
  <cp:lastModifiedBy>Brigitte Boettger</cp:lastModifiedBy>
  <dcterms:created xsi:type="dcterms:W3CDTF">2026-06-29T12:44:02Z</dcterms:created>
  <dcterms:modified xsi:type="dcterms:W3CDTF">2026-08-07T13:45:19Z</dcterms:modified>
</cp:coreProperties>
</file>